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доходы!$A$1:$E$26</definedName>
  </definedNames>
  <calcPr calcId="144525"/>
</workbook>
</file>

<file path=xl/calcChain.xml><?xml version="1.0" encoding="utf-8"?>
<calcChain xmlns="http://schemas.openxmlformats.org/spreadsheetml/2006/main">
  <c r="E26" i="1" l="1"/>
  <c r="E21" i="1"/>
  <c r="D17" i="1" l="1"/>
  <c r="C17" i="1"/>
  <c r="E24" i="1" l="1"/>
  <c r="E23" i="1"/>
  <c r="E22" i="1"/>
  <c r="E18" i="1"/>
  <c r="E16" i="1"/>
  <c r="E15" i="1"/>
  <c r="E13" i="1"/>
  <c r="E12" i="1"/>
  <c r="E11" i="1"/>
  <c r="E10" i="1"/>
  <c r="E9" i="1"/>
  <c r="D8" i="1"/>
  <c r="D20" i="1"/>
  <c r="D19" i="1" s="1"/>
  <c r="D7" i="1"/>
  <c r="D6" i="1" l="1"/>
  <c r="C20" i="1" l="1"/>
  <c r="E20" i="1" s="1"/>
  <c r="C19" i="1" l="1"/>
  <c r="E19" i="1" s="1"/>
  <c r="E17" i="1"/>
  <c r="C8" i="1"/>
  <c r="E8" i="1" s="1"/>
  <c r="C7" i="1"/>
  <c r="E7" i="1" s="1"/>
  <c r="C6" i="1" l="1"/>
  <c r="E6" i="1" l="1"/>
</calcChain>
</file>

<file path=xl/sharedStrings.xml><?xml version="1.0" encoding="utf-8"?>
<sst xmlns="http://schemas.openxmlformats.org/spreadsheetml/2006/main" count="47" uniqueCount="46">
  <si>
    <t/>
  </si>
  <si>
    <t>тыс. рублей</t>
  </si>
  <si>
    <t>Наименование</t>
  </si>
  <si>
    <t>группа, подгруппа, статья доходов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</si>
  <si>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</si>
  <si>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</si>
  <si>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</si>
  <si>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</si>
  <si>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</si>
  <si>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</si>
  <si>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</si>
  <si>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</si>
  <si>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</si>
  <si>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</si>
  <si>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</si>
  <si>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</si>
  <si>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</si>
  <si>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</si>
  <si>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</si>
  <si>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</si>
  <si>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</si>
  <si>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</si>
  <si>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</si>
  <si>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</si>
  <si>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</si>
  <si>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</si>
  <si>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</si>
  <si>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</si>
  <si>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</si>
  <si>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</si>
  <si>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</si>
  <si>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</si>
  <si>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</si>
  <si>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</si>
  <si>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</si>
  <si>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</si>
  <si>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</si>
  <si>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</si>
  <si>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</si>
  <si>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</si>
  <si>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</si>
  <si>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% исполнения</t>
  </si>
  <si>
    <t>Сведения о фактических поступлениях доходов в областной бюджет по видам доходов за I полугодие 2017 года в сравнении с запланированными значениями на 2017 год</t>
  </si>
  <si>
    <t>Исполнено за I полугодие 2017 года</t>
  </si>
  <si>
    <t>Бюджетные ассигнования в соответствии с Законом Калужской области
 от 15.12.2016 № 146-ОЗ
 (в ред. Закона КО
 от 19.05.2017 № 195-ОЗ)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</si>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</sst>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49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wrapText="1"/>
    </xf>
    <xf numFmtId="49" fontId="5" fillId="3" borderId="17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164" fontId="5" fillId="3" borderId="7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right" wrapText="1"/>
    </xf>
    <xf numFmtId="164" fontId="5" fillId="3" borderId="20" xfId="0" applyNumberFormat="1" applyFont="1" applyFill="1" applyBorder="1" applyAlignment="1">
      <alignment horizontal="right" wrapText="1"/>
    </xf>
    <xf numFmtId="164" fontId="5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6" xfId="0" applyNumberFormat="1" applyFont="1" applyFill="1" applyBorder="1" applyAlignment="1">
      <alignment horizontal="right" wrapText="1"/>
    </xf>
    <xf numFmtId="164" fontId="4" fillId="3" borderId="27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3" borderId="28" xfId="0" applyNumberFormat="1" applyFont="1" applyFill="1" applyBorder="1" applyAlignment="1">
      <alignment horizontal="right" wrapText="1"/>
    </xf>
    <xf numFmtId="164" fontId="5" fillId="3" borderId="24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164" fontId="5" fillId="3" borderId="13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wrapText="1"/>
    </xf>
    <xf numFmtId="0" fontId="5" fillId="0" borderId="31" xfId="0" applyFont="1" applyFill="1" applyBorder="1" applyAlignment="1">
      <alignment horizontal="center" wrapText="1"/>
    </xf>
    <xf numFmtId="164" fontId="5" fillId="3" borderId="3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5" fillId="3" borderId="33" xfId="0" applyNumberFormat="1" applyFont="1" applyFill="1" applyBorder="1" applyAlignment="1">
      <alignment horizontal="right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8.83203125" defaultRowHeight="12.75" x14ac:dyDescent="0.2"/>
  <cols>
    <col min="1" max="1" width="75.1640625" style="1" customWidth="1"/>
    <col min="2" max="2" width="18.1640625" style="1" customWidth="1"/>
    <col min="3" max="3" width="30.5" style="1" customWidth="1"/>
    <col min="4" max="4" width="22.33203125" style="1" customWidth="1"/>
    <col min="5" max="5" width="18.1640625" style="1" customWidth="1"/>
    <col min="6" max="6" width="8.83203125" style="1"/>
    <col min="7" max="8" width="11.6640625" style="1" bestFit="1" customWidth="1"/>
    <col min="9" max="9" width="8.83203125" style="1"/>
    <col min="10" max="10" width="12.6640625" style="1" bestFit="1" customWidth="1"/>
    <col min="11" max="16384" width="8.83203125" style="1"/>
  </cols>
  <sheetData>
    <row r="1" spans="1:10" ht="2.25" customHeight="1" x14ac:dyDescent="0.2"/>
    <row r="2" spans="1:10" ht="38.25" customHeight="1" x14ac:dyDescent="0.2">
      <c r="A2" s="43" t="s">
        <v>42</v>
      </c>
      <c r="B2" s="43"/>
      <c r="C2" s="43"/>
      <c r="D2" s="43"/>
      <c r="E2" s="43"/>
    </row>
    <row r="3" spans="1:10" ht="13.5" customHeight="1" thickBot="1" x14ac:dyDescent="0.25">
      <c r="A3" s="1" t="s">
        <v>0</v>
      </c>
      <c r="D3" s="2"/>
      <c r="E3" s="2" t="s">
        <v>1</v>
      </c>
    </row>
    <row r="4" spans="1:10" ht="45" customHeight="1" x14ac:dyDescent="0.2">
      <c r="A4" s="41" t="s">
        <v>2</v>
      </c>
      <c r="B4" s="44" t="s">
        <v>3</v>
      </c>
      <c r="C4" s="41" t="s">
        <v>44</v>
      </c>
      <c r="D4" s="46" t="s">
        <v>43</v>
      </c>
      <c r="E4" s="41" t="s">
        <v>41</v>
      </c>
    </row>
    <row r="5" spans="1:10" ht="36" customHeight="1" thickBot="1" x14ac:dyDescent="0.25">
      <c r="A5" s="42"/>
      <c r="B5" s="45"/>
      <c r="C5" s="42"/>
      <c r="D5" s="47"/>
      <c r="E5" s="42"/>
    </row>
    <row r="6" spans="1:10" ht="18.75" customHeight="1" thickBot="1" x14ac:dyDescent="0.35">
      <c r="A6" s="18" t="s">
        <v>4</v>
      </c>
      <c r="B6" s="19"/>
      <c r="C6" s="20">
        <f>C7+C19</f>
        <v>47661985.5</v>
      </c>
      <c r="D6" s="30">
        <f>D7+D19</f>
        <v>24591981.599999998</v>
      </c>
      <c r="E6" s="20">
        <f t="shared" ref="E6:E26" si="0">D6/C6*100</f>
        <v>51.596636904687912</v>
      </c>
    </row>
    <row r="7" spans="1:10" ht="20.45" customHeight="1" x14ac:dyDescent="0.25">
      <c r="A7" s="8" t="s">
        <v>5</v>
      </c>
      <c r="B7" s="9" t="s">
        <v>6</v>
      </c>
      <c r="C7" s="12">
        <f>SUM(C9:C18)</f>
        <v>36387349</v>
      </c>
      <c r="D7" s="29">
        <f>SUM(D9:D18)</f>
        <v>20099766.199999999</v>
      </c>
      <c r="E7" s="28">
        <f t="shared" si="0"/>
        <v>55.238336269014809</v>
      </c>
    </row>
    <row r="8" spans="1:10" s="5" customFormat="1" ht="15.75" x14ac:dyDescent="0.25">
      <c r="A8" s="3" t="s">
        <v>7</v>
      </c>
      <c r="B8" s="4"/>
      <c r="C8" s="14">
        <f>C9+C10+C11+C12+C13+C17</f>
        <v>35321333.899999999</v>
      </c>
      <c r="D8" s="26">
        <f>D9+D10+D11+D12+D13+D17</f>
        <v>19641656.600000001</v>
      </c>
      <c r="E8" s="28">
        <f t="shared" si="0"/>
        <v>55.608479157691157</v>
      </c>
    </row>
    <row r="9" spans="1:10" ht="15.75" x14ac:dyDescent="0.25">
      <c r="A9" s="3" t="s">
        <v>8</v>
      </c>
      <c r="B9" s="4" t="s">
        <v>9</v>
      </c>
      <c r="C9" s="24">
        <v>8673754</v>
      </c>
      <c r="D9" s="26">
        <v>6966640</v>
      </c>
      <c r="E9" s="28">
        <f t="shared" si="0"/>
        <v>80.31862559164118</v>
      </c>
    </row>
    <row r="10" spans="1:10" ht="15.75" x14ac:dyDescent="0.25">
      <c r="A10" s="3" t="s">
        <v>10</v>
      </c>
      <c r="B10" s="4" t="s">
        <v>11</v>
      </c>
      <c r="C10" s="24">
        <v>13336448</v>
      </c>
      <c r="D10" s="26">
        <v>6083867.2999999998</v>
      </c>
      <c r="E10" s="28">
        <f t="shared" si="0"/>
        <v>45.618348303836221</v>
      </c>
    </row>
    <row r="11" spans="1:10" ht="15.75" x14ac:dyDescent="0.25">
      <c r="A11" s="3" t="s">
        <v>12</v>
      </c>
      <c r="B11" s="6" t="s">
        <v>13</v>
      </c>
      <c r="C11" s="24">
        <v>8520985</v>
      </c>
      <c r="D11" s="26">
        <v>4434543.9000000004</v>
      </c>
      <c r="E11" s="28">
        <f t="shared" si="0"/>
        <v>52.042620659466024</v>
      </c>
    </row>
    <row r="12" spans="1:10" ht="15.75" x14ac:dyDescent="0.25">
      <c r="A12" s="3" t="s">
        <v>14</v>
      </c>
      <c r="B12" s="6" t="s">
        <v>15</v>
      </c>
      <c r="C12" s="24">
        <v>3701255</v>
      </c>
      <c r="D12" s="26">
        <v>1873087.2</v>
      </c>
      <c r="E12" s="28">
        <f t="shared" si="0"/>
        <v>50.60681309447741</v>
      </c>
      <c r="J12" s="13"/>
    </row>
    <row r="13" spans="1:10" ht="15.75" x14ac:dyDescent="0.25">
      <c r="A13" s="3" t="s">
        <v>16</v>
      </c>
      <c r="B13" s="6" t="s">
        <v>17</v>
      </c>
      <c r="C13" s="24">
        <v>857308</v>
      </c>
      <c r="D13" s="26">
        <v>185613.2</v>
      </c>
      <c r="E13" s="28">
        <f t="shared" si="0"/>
        <v>21.650701964754791</v>
      </c>
    </row>
    <row r="14" spans="1:10" ht="15.75" x14ac:dyDescent="0.25">
      <c r="A14" s="3" t="s">
        <v>18</v>
      </c>
      <c r="B14" s="6" t="s">
        <v>19</v>
      </c>
      <c r="C14" s="24">
        <v>0</v>
      </c>
      <c r="D14" s="26">
        <v>923.9</v>
      </c>
      <c r="E14" s="28" t="s">
        <v>45</v>
      </c>
    </row>
    <row r="15" spans="1:10" ht="15.75" x14ac:dyDescent="0.25">
      <c r="A15" s="3" t="s">
        <v>20</v>
      </c>
      <c r="B15" s="6" t="s">
        <v>21</v>
      </c>
      <c r="C15" s="24">
        <v>140210</v>
      </c>
      <c r="D15" s="26">
        <v>49048.3</v>
      </c>
      <c r="E15" s="28">
        <f t="shared" si="0"/>
        <v>34.982026959560663</v>
      </c>
    </row>
    <row r="16" spans="1:10" ht="15.75" x14ac:dyDescent="0.25">
      <c r="A16" s="3" t="s">
        <v>22</v>
      </c>
      <c r="B16" s="6" t="s">
        <v>23</v>
      </c>
      <c r="C16" s="24">
        <v>800</v>
      </c>
      <c r="D16" s="26">
        <v>92.4</v>
      </c>
      <c r="E16" s="28">
        <f t="shared" si="0"/>
        <v>11.55</v>
      </c>
    </row>
    <row r="17" spans="1:5" ht="15.75" x14ac:dyDescent="0.25">
      <c r="A17" s="3" t="s">
        <v>24</v>
      </c>
      <c r="B17" s="6"/>
      <c r="C17" s="24">
        <f>230893.9+690</f>
        <v>231583.9</v>
      </c>
      <c r="D17" s="26">
        <f>97874+31</f>
        <v>97905</v>
      </c>
      <c r="E17" s="28">
        <f t="shared" si="0"/>
        <v>42.276254955547429</v>
      </c>
    </row>
    <row r="18" spans="1:5" s="5" customFormat="1" ht="16.5" thickBot="1" x14ac:dyDescent="0.3">
      <c r="A18" s="10" t="s">
        <v>25</v>
      </c>
      <c r="B18" s="11"/>
      <c r="C18" s="31">
        <v>925005.1</v>
      </c>
      <c r="D18" s="32">
        <v>408045</v>
      </c>
      <c r="E18" s="33">
        <f t="shared" si="0"/>
        <v>44.11272975684134</v>
      </c>
    </row>
    <row r="19" spans="1:5" ht="20.45" customHeight="1" x14ac:dyDescent="0.25">
      <c r="A19" s="21" t="s">
        <v>26</v>
      </c>
      <c r="B19" s="22" t="s">
        <v>27</v>
      </c>
      <c r="C19" s="36">
        <f>C20+C25+C26</f>
        <v>11274636.5</v>
      </c>
      <c r="D19" s="37">
        <f>D20+D25+D26</f>
        <v>4492215.3999999994</v>
      </c>
      <c r="E19" s="36">
        <f t="shared" si="0"/>
        <v>39.843549723310367</v>
      </c>
    </row>
    <row r="20" spans="1:5" s="5" customFormat="1" ht="35.25" customHeight="1" x14ac:dyDescent="0.25">
      <c r="A20" s="15" t="s">
        <v>28</v>
      </c>
      <c r="B20" s="16" t="s">
        <v>29</v>
      </c>
      <c r="C20" s="25">
        <f>SUM(C21:C24)</f>
        <v>11240818.4</v>
      </c>
      <c r="D20" s="27">
        <f>SUM(D21:D24)</f>
        <v>4296003.3</v>
      </c>
      <c r="E20" s="25">
        <f t="shared" si="0"/>
        <v>38.217887231413684</v>
      </c>
    </row>
    <row r="21" spans="1:5" ht="31.5" x14ac:dyDescent="0.25">
      <c r="A21" s="15" t="s">
        <v>30</v>
      </c>
      <c r="B21" s="17" t="s">
        <v>31</v>
      </c>
      <c r="C21" s="25">
        <v>298669.59999999998</v>
      </c>
      <c r="D21" s="27">
        <v>149334</v>
      </c>
      <c r="E21" s="25">
        <f t="shared" si="0"/>
        <v>49.999732145487862</v>
      </c>
    </row>
    <row r="22" spans="1:5" ht="30" customHeight="1" x14ac:dyDescent="0.25">
      <c r="A22" s="15" t="s">
        <v>32</v>
      </c>
      <c r="B22" s="17" t="s">
        <v>33</v>
      </c>
      <c r="C22" s="25">
        <v>6743002.0999999996</v>
      </c>
      <c r="D22" s="27">
        <v>2311311.2000000002</v>
      </c>
      <c r="E22" s="25">
        <f t="shared" si="0"/>
        <v>34.277183452159989</v>
      </c>
    </row>
    <row r="23" spans="1:5" ht="31.5" x14ac:dyDescent="0.25">
      <c r="A23" s="15" t="s">
        <v>34</v>
      </c>
      <c r="B23" s="17" t="s">
        <v>35</v>
      </c>
      <c r="C23" s="25">
        <v>2781558.9</v>
      </c>
      <c r="D23" s="27">
        <v>1283456.5</v>
      </c>
      <c r="E23" s="25">
        <f t="shared" si="0"/>
        <v>46.141625834347785</v>
      </c>
    </row>
    <row r="24" spans="1:5" ht="15.75" x14ac:dyDescent="0.25">
      <c r="A24" s="15" t="s">
        <v>36</v>
      </c>
      <c r="B24" s="17" t="s">
        <v>37</v>
      </c>
      <c r="C24" s="25">
        <v>1417587.8</v>
      </c>
      <c r="D24" s="27">
        <v>551901.6</v>
      </c>
      <c r="E24" s="25">
        <f t="shared" si="0"/>
        <v>38.932445665799321</v>
      </c>
    </row>
    <row r="25" spans="1:5" ht="33" customHeight="1" x14ac:dyDescent="0.25">
      <c r="A25" s="38" t="s">
        <v>38</v>
      </c>
      <c r="B25" s="39" t="s">
        <v>39</v>
      </c>
      <c r="C25" s="25">
        <v>0</v>
      </c>
      <c r="D25" s="27">
        <v>0</v>
      </c>
      <c r="E25" s="28" t="s">
        <v>45</v>
      </c>
    </row>
    <row r="26" spans="1:5" ht="16.5" thickBot="1" x14ac:dyDescent="0.3">
      <c r="A26" s="34" t="s">
        <v>40</v>
      </c>
      <c r="B26" s="23"/>
      <c r="C26" s="35">
        <v>33818.1</v>
      </c>
      <c r="D26" s="40">
        <v>196212.1</v>
      </c>
      <c r="E26" s="48">
        <f t="shared" si="0"/>
        <v>580.19847359845767</v>
      </c>
    </row>
    <row r="27" spans="1:5" x14ac:dyDescent="0.2">
      <c r="C27" s="7"/>
      <c r="D27" s="7"/>
      <c r="E27" s="7"/>
    </row>
  </sheetData>
  <mergeCells count="6">
    <mergeCell ref="E4:E5"/>
    <mergeCell ref="A2:E2"/>
    <mergeCell ref="A4:A5"/>
    <mergeCell ref="B4:B5"/>
    <mergeCell ref="D4:D5"/>
    <mergeCell ref="C4:C5"/>
  </mergeCells>
  <pageMargins left="0" right="0" top="0" bottom="0.19685039370078741" header="0" footer="0.11811023622047245"/>
  <pageSetup paperSize="9" scale="97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2017-08-29T12:54:51Z</cp:lastPrinted>
  <dcterms:created xsi:type="dcterms:W3CDTF">2016-06-14T14:48:33Z</dcterms:created>
  <dcterms:modified xsi:type="dcterms:W3CDTF">2017-08-30T06:37:12Z</dcterms:modified>
</cp:coreProperties>
</file>